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700" yWindow="1420" windowWidth="26760" windowHeight="15800" activeTab="0"/>
  </bookViews>
  <sheets>
    <sheet name="Data" sheetId="1" r:id="rId1"/>
    <sheet name="Metadata" sheetId="2" r:id="rId2"/>
  </sheets>
  <definedNames>
    <definedName name="Excel_BuiltIn_Print_Area">#REF!</definedName>
    <definedName name="_xlnm.Print_Area" localSheetId="0">'Data'!$A$1:$M$27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O14" authorId="0">
      <text>
        <r>
          <rPr>
            <sz val="10"/>
            <rFont val="Arial"/>
            <family val="2"/>
          </rPr>
          <t>90 dans la source originale, mais le total donne bien 91</t>
        </r>
      </text>
    </comment>
  </commentList>
</comments>
</file>

<file path=xl/sharedStrings.xml><?xml version="1.0" encoding="utf-8"?>
<sst xmlns="http://schemas.openxmlformats.org/spreadsheetml/2006/main" count="57" uniqueCount="35">
  <si>
    <t>G</t>
  </si>
  <si>
    <t>Total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</si>
  <si>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</si>
  <si>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</si>
  <si>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</si>
  <si>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</si>
  <si>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</si>
  <si>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</si>
  <si>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</si>
  <si>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</si>
  <si>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</si>
  <si>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</si>
  <si>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Agriculture</t>
  </si>
  <si>
    <t>Mines</t>
  </si>
  <si>
    <t>Commerce</t>
  </si>
  <si>
    <t>Fishing</t>
  </si>
  <si>
    <t>Industry</t>
  </si>
  <si>
    <t>Transportation</t>
  </si>
  <si>
    <t>Public service</t>
  </si>
  <si>
    <t>Domesticity</t>
  </si>
  <si>
    <t>Other</t>
  </si>
  <si>
    <t>Unknown</t>
  </si>
  <si>
    <t>Managers</t>
  </si>
  <si>
    <t>Office clerks</t>
  </si>
  <si>
    <t>Technicians</t>
  </si>
  <si>
    <t>Professionals/Civ. serv.</t>
  </si>
  <si>
    <t>Craftsmen/Workers</t>
  </si>
  <si>
    <t>Unemployed</t>
  </si>
  <si>
    <t>Employees</t>
  </si>
  <si>
    <t>Professionals &amp; civil servants</t>
  </si>
  <si>
    <t>OCCUPATION</t>
  </si>
  <si>
    <t>BUSINESS SECTOR</t>
  </si>
  <si>
    <t>Source</t>
  </si>
  <si>
    <t>Zai Chushi hojin jittai chosa hokokusho. Shanhai no bu 在华中邦人实况调查报告，上海部分：昭和19 年2 月22 日 （ Survey report on the situation of Japanese residents in Central China: Shanhai)</t>
  </si>
  <si>
    <t>[Shanghai], Zai shanhai ni hon soryojikan 上海日本总领事馆, 1944</t>
  </si>
</sst>
</file>

<file path=xl/styles.xml><?xml version="1.0" encoding="utf-8"?>
<styleSheet xmlns="http://schemas.openxmlformats.org/spreadsheetml/2006/main">
  <numFmts count="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0.0%"/>
  </numFmts>
  <fonts count="40">
    <font>
      <sz val="10"/>
      <name val="Arial"/>
      <family val="2"/>
    </font>
    <font>
      <b/>
      <sz val="10"/>
      <name val="Geneva"/>
      <family val="2"/>
    </font>
    <font>
      <sz val="10"/>
      <name val="Geneva"/>
      <family val="2"/>
    </font>
    <font>
      <b/>
      <i/>
      <sz val="10"/>
      <name val="Geneva"/>
      <family val="2"/>
    </font>
    <font>
      <i/>
      <sz val="10"/>
      <name val="Genev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9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</cellXfs>
  <cellStyles count="47">
    <cellStyle name="Normal" xfId="0"/>
    <cellStyle name="20 % - Accent1" xfId="15"/>
    <cellStyle name="20 % - Accent2" xfId="16"/>
    <cellStyle name="20 % - Accent3" xfId="17"/>
    <cellStyle name="20 % - Accent4" xfId="18"/>
    <cellStyle name="20 % - Accent5" xfId="19"/>
    <cellStyle name="20 % - Accent6" xfId="20"/>
    <cellStyle name="40 % - Accent1" xfId="21"/>
    <cellStyle name="40 % - Accent2" xfId="22"/>
    <cellStyle name="40 % - Accent3" xfId="23"/>
    <cellStyle name="40 % - Accent4" xfId="24"/>
    <cellStyle name="40 % - Accent5" xfId="25"/>
    <cellStyle name="40 % - Accent6" xfId="26"/>
    <cellStyle name="60 % - Accent1" xfId="27"/>
    <cellStyle name="60 % - Accent2" xfId="28"/>
    <cellStyle name="60 % - Accent3" xfId="29"/>
    <cellStyle name="60 % - Accent4" xfId="30"/>
    <cellStyle name="60 % - Accent5" xfId="31"/>
    <cellStyle name="60 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showZeros="0" tabSelected="1" zoomScalePageLayoutView="0" workbookViewId="0" topLeftCell="A1">
      <selection activeCell="F30" sqref="F30"/>
    </sheetView>
  </sheetViews>
  <sheetFormatPr defaultColWidth="12.8515625" defaultRowHeight="12.75"/>
  <cols>
    <col min="1" max="1" width="9.00390625" style="1" customWidth="1"/>
    <col min="2" max="2" width="24.28125" style="1" bestFit="1" customWidth="1"/>
    <col min="3" max="12" width="13.00390625" style="4" customWidth="1"/>
    <col min="13" max="13" width="7.421875" style="3" bestFit="1" customWidth="1"/>
    <col min="14" max="34" width="5.7109375" style="2" customWidth="1"/>
    <col min="35" max="35" width="5.7109375" style="4" customWidth="1"/>
    <col min="36" max="66" width="5.7109375" style="2" customWidth="1"/>
    <col min="67" max="67" width="4.00390625" style="2" customWidth="1"/>
    <col min="68" max="133" width="5.7109375" style="2" customWidth="1"/>
    <col min="134" max="135" width="12.8515625" style="2" customWidth="1"/>
    <col min="136" max="136" width="8.8515625" style="2" customWidth="1"/>
    <col min="137" max="238" width="5.7109375" style="2" customWidth="1"/>
    <col min="239" max="16384" width="12.8515625" style="2" customWidth="1"/>
  </cols>
  <sheetData>
    <row r="1" spans="1:35" s="3" customFormat="1" ht="13.5">
      <c r="A1" s="5" t="s">
        <v>30</v>
      </c>
      <c r="B1" s="1"/>
      <c r="C1" s="1"/>
      <c r="D1" s="1"/>
      <c r="E1" s="1"/>
      <c r="F1" s="1"/>
      <c r="G1" s="1" t="s">
        <v>31</v>
      </c>
      <c r="H1" s="1"/>
      <c r="I1" s="1"/>
      <c r="J1" s="1"/>
      <c r="K1" s="1"/>
      <c r="L1" s="1"/>
      <c r="AI1" s="1"/>
    </row>
    <row r="2" spans="1:13" s="3" customFormat="1" ht="13.5">
      <c r="A2" s="1" t="s">
        <v>0</v>
      </c>
      <c r="B2" s="1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3" t="s">
        <v>1</v>
      </c>
    </row>
    <row r="3" spans="1:12" s="3" customFormat="1" ht="13.5">
      <c r="A3" s="1"/>
      <c r="B3" s="1"/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s="3" customFormat="1" ht="13.5">
      <c r="A4" s="1"/>
      <c r="B4" s="1"/>
      <c r="C4" s="1" t="s">
        <v>12</v>
      </c>
      <c r="D4" s="1" t="s">
        <v>15</v>
      </c>
      <c r="E4" s="1" t="s">
        <v>13</v>
      </c>
      <c r="F4" s="1" t="s">
        <v>16</v>
      </c>
      <c r="G4" s="1" t="s">
        <v>14</v>
      </c>
      <c r="H4" s="1" t="s">
        <v>17</v>
      </c>
      <c r="I4" s="1" t="s">
        <v>18</v>
      </c>
      <c r="J4" s="1" t="s">
        <v>19</v>
      </c>
      <c r="K4" s="1" t="s">
        <v>20</v>
      </c>
      <c r="L4" s="1" t="s">
        <v>21</v>
      </c>
    </row>
    <row r="5" spans="1:35" ht="13.5">
      <c r="A5" s="1">
        <v>1</v>
      </c>
      <c r="B5" s="5" t="s">
        <v>22</v>
      </c>
      <c r="C5" s="4">
        <v>53</v>
      </c>
      <c r="D5" s="4">
        <v>5</v>
      </c>
      <c r="E5" s="4">
        <v>15</v>
      </c>
      <c r="F5" s="4">
        <v>1296</v>
      </c>
      <c r="G5" s="4">
        <v>2652</v>
      </c>
      <c r="H5" s="4">
        <v>172</v>
      </c>
      <c r="I5" s="4">
        <v>184</v>
      </c>
      <c r="K5" s="4">
        <v>2</v>
      </c>
      <c r="L5" s="4">
        <v>4</v>
      </c>
      <c r="M5" s="3">
        <f>SUM(C5:L5)</f>
        <v>4383</v>
      </c>
      <c r="AI5" s="2"/>
    </row>
    <row r="6" spans="1:35" ht="13.5">
      <c r="A6" s="1">
        <v>2</v>
      </c>
      <c r="B6" s="5" t="s">
        <v>28</v>
      </c>
      <c r="C6" s="4">
        <v>41</v>
      </c>
      <c r="D6" s="4">
        <v>204</v>
      </c>
      <c r="E6" s="4">
        <v>341</v>
      </c>
      <c r="F6" s="4">
        <v>5133</v>
      </c>
      <c r="G6" s="4">
        <v>8101</v>
      </c>
      <c r="H6" s="4">
        <v>3220</v>
      </c>
      <c r="I6" s="4">
        <v>3318</v>
      </c>
      <c r="J6" s="4">
        <v>4</v>
      </c>
      <c r="K6" s="4">
        <v>5</v>
      </c>
      <c r="L6" s="4">
        <v>14</v>
      </c>
      <c r="M6" s="3">
        <f>SUM(C6:L6)</f>
        <v>20381</v>
      </c>
      <c r="AI6" s="2"/>
    </row>
    <row r="7" spans="1:35" ht="13.5">
      <c r="A7" s="1">
        <v>3</v>
      </c>
      <c r="B7" s="5" t="s">
        <v>24</v>
      </c>
      <c r="C7" s="4">
        <v>17</v>
      </c>
      <c r="D7" s="4">
        <v>47</v>
      </c>
      <c r="E7" s="4">
        <v>73</v>
      </c>
      <c r="F7" s="4">
        <v>1108</v>
      </c>
      <c r="G7" s="4">
        <v>165</v>
      </c>
      <c r="H7" s="4">
        <v>670</v>
      </c>
      <c r="I7" s="4">
        <v>436</v>
      </c>
      <c r="J7" s="4">
        <v>0</v>
      </c>
      <c r="K7" s="4">
        <v>0</v>
      </c>
      <c r="L7" s="4">
        <v>3</v>
      </c>
      <c r="M7" s="3">
        <v>2519</v>
      </c>
      <c r="AI7" s="2"/>
    </row>
    <row r="8" spans="1:35" ht="13.5">
      <c r="A8" s="1">
        <v>4</v>
      </c>
      <c r="B8" s="5" t="s">
        <v>29</v>
      </c>
      <c r="C8" s="4">
        <v>0</v>
      </c>
      <c r="D8" s="4">
        <v>1</v>
      </c>
      <c r="E8" s="4">
        <v>2</v>
      </c>
      <c r="F8" s="4">
        <v>40</v>
      </c>
      <c r="G8" s="4">
        <v>148</v>
      </c>
      <c r="H8" s="4">
        <v>44</v>
      </c>
      <c r="I8" s="4">
        <v>3463</v>
      </c>
      <c r="J8" s="4">
        <v>0</v>
      </c>
      <c r="K8" s="4">
        <v>0</v>
      </c>
      <c r="L8" s="4">
        <v>0</v>
      </c>
      <c r="M8" s="3">
        <v>3698</v>
      </c>
      <c r="AI8" s="2"/>
    </row>
    <row r="9" spans="1:35" ht="13.5">
      <c r="A9" s="1">
        <v>5</v>
      </c>
      <c r="B9" s="5" t="s">
        <v>26</v>
      </c>
      <c r="C9" s="4">
        <v>62</v>
      </c>
      <c r="D9" s="4">
        <v>150</v>
      </c>
      <c r="E9" s="4">
        <v>78</v>
      </c>
      <c r="F9" s="4">
        <v>3989</v>
      </c>
      <c r="G9" s="4">
        <v>3159</v>
      </c>
      <c r="H9" s="4">
        <v>1996</v>
      </c>
      <c r="I9" s="4">
        <v>1390</v>
      </c>
      <c r="J9" s="4">
        <v>190</v>
      </c>
      <c r="K9" s="4">
        <v>3</v>
      </c>
      <c r="L9" s="4">
        <v>4</v>
      </c>
      <c r="M9" s="3">
        <v>11021</v>
      </c>
      <c r="AI9" s="2"/>
    </row>
    <row r="10" spans="1:35" ht="12.75">
      <c r="A10" s="1">
        <v>6</v>
      </c>
      <c r="B10" s="5" t="s">
        <v>21</v>
      </c>
      <c r="C10" s="4">
        <v>3</v>
      </c>
      <c r="E10" s="4">
        <v>2</v>
      </c>
      <c r="F10" s="4">
        <v>59</v>
      </c>
      <c r="G10" s="4">
        <v>111</v>
      </c>
      <c r="H10" s="4">
        <v>24</v>
      </c>
      <c r="I10" s="4">
        <v>22</v>
      </c>
      <c r="J10" s="4">
        <v>1</v>
      </c>
      <c r="L10" s="4">
        <v>781</v>
      </c>
      <c r="M10" s="3">
        <f>SUM(C10:L10)</f>
        <v>1003</v>
      </c>
      <c r="AI10" s="2"/>
    </row>
    <row r="11" spans="1:35" ht="12.75">
      <c r="A11" s="1">
        <v>7</v>
      </c>
      <c r="B11" s="5" t="s">
        <v>27</v>
      </c>
      <c r="C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M11" s="3">
        <f>SUM(C11:L11)</f>
        <v>0</v>
      </c>
      <c r="AI11" s="2"/>
    </row>
    <row r="12" spans="1:35" s="3" customFormat="1" ht="12.75">
      <c r="A12" s="6" t="s">
        <v>1</v>
      </c>
      <c r="B12" s="6"/>
      <c r="C12" s="1">
        <f aca="true" t="shared" si="0" ref="C12:L12">SUM(C5:C11)</f>
        <v>176</v>
      </c>
      <c r="D12" s="1">
        <f t="shared" si="0"/>
        <v>407</v>
      </c>
      <c r="E12" s="1">
        <f t="shared" si="0"/>
        <v>511</v>
      </c>
      <c r="F12" s="1">
        <f t="shared" si="0"/>
        <v>11625</v>
      </c>
      <c r="G12" s="1">
        <f t="shared" si="0"/>
        <v>14336</v>
      </c>
      <c r="H12" s="1">
        <f t="shared" si="0"/>
        <v>6126</v>
      </c>
      <c r="I12" s="1">
        <f t="shared" si="0"/>
        <v>8813</v>
      </c>
      <c r="J12" s="1">
        <f t="shared" si="0"/>
        <v>195</v>
      </c>
      <c r="K12" s="1">
        <f t="shared" si="0"/>
        <v>10</v>
      </c>
      <c r="L12" s="1">
        <f t="shared" si="0"/>
        <v>806</v>
      </c>
      <c r="M12" s="3">
        <f>SUM(C12:L12)</f>
        <v>43005</v>
      </c>
      <c r="AI12" s="1"/>
    </row>
    <row r="13" spans="1:35" s="8" customFormat="1" ht="12.75">
      <c r="A13" s="7"/>
      <c r="B13" s="7"/>
      <c r="C13" s="9">
        <f aca="true" t="shared" si="1" ref="C13:M13">C12/43005</f>
        <v>0.004092547378211836</v>
      </c>
      <c r="D13" s="9">
        <f t="shared" si="1"/>
        <v>0.009464015812114871</v>
      </c>
      <c r="E13" s="9">
        <f t="shared" si="1"/>
        <v>0.01188233926287641</v>
      </c>
      <c r="F13" s="9">
        <f t="shared" si="1"/>
        <v>0.27031740495291245</v>
      </c>
      <c r="G13" s="9">
        <f t="shared" si="1"/>
        <v>0.3333565864434368</v>
      </c>
      <c r="H13" s="9">
        <f t="shared" si="1"/>
        <v>0.14244855249389607</v>
      </c>
      <c r="I13" s="9">
        <f t="shared" si="1"/>
        <v>0.204929659341937</v>
      </c>
      <c r="J13" s="9">
        <f t="shared" si="1"/>
        <v>0.004534356470177886</v>
      </c>
      <c r="K13" s="9">
        <f t="shared" si="1"/>
        <v>0.0002325311010347634</v>
      </c>
      <c r="L13" s="9">
        <f t="shared" si="1"/>
        <v>0.01874200674340193</v>
      </c>
      <c r="M13" s="8">
        <f t="shared" si="1"/>
        <v>1</v>
      </c>
      <c r="AI13" s="9"/>
    </row>
    <row r="14" ht="12.75">
      <c r="BO14" s="2">
        <v>90</v>
      </c>
    </row>
    <row r="15" spans="1:2" ht="13.5">
      <c r="A15" s="10"/>
      <c r="B15" s="10"/>
    </row>
    <row r="16" spans="1:7" ht="13.5">
      <c r="A16" s="5" t="s">
        <v>30</v>
      </c>
      <c r="B16" s="4"/>
      <c r="G16" s="1" t="s">
        <v>31</v>
      </c>
    </row>
    <row r="17" spans="1:13" s="3" customFormat="1" ht="13.5">
      <c r="A17" s="1" t="s">
        <v>0</v>
      </c>
      <c r="B17" s="1"/>
      <c r="C17" s="1">
        <v>1</v>
      </c>
      <c r="D17" s="1">
        <v>2</v>
      </c>
      <c r="E17" s="1">
        <v>3</v>
      </c>
      <c r="F17" s="1">
        <v>4</v>
      </c>
      <c r="G17" s="1">
        <v>5</v>
      </c>
      <c r="H17" s="1">
        <v>6</v>
      </c>
      <c r="I17" s="1">
        <v>7</v>
      </c>
      <c r="J17" s="1">
        <v>8</v>
      </c>
      <c r="K17" s="1">
        <v>9</v>
      </c>
      <c r="L17" s="1">
        <v>10</v>
      </c>
      <c r="M17" s="3" t="s">
        <v>1</v>
      </c>
    </row>
    <row r="18" spans="1:12" s="3" customFormat="1" ht="13.5">
      <c r="A18" s="1"/>
      <c r="B18" s="1"/>
      <c r="C18" s="1" t="s">
        <v>12</v>
      </c>
      <c r="D18" s="1" t="s">
        <v>15</v>
      </c>
      <c r="E18" s="1" t="s">
        <v>13</v>
      </c>
      <c r="F18" s="1" t="s">
        <v>16</v>
      </c>
      <c r="G18" s="1" t="s">
        <v>14</v>
      </c>
      <c r="H18" s="1" t="s">
        <v>17</v>
      </c>
      <c r="I18" s="1" t="s">
        <v>18</v>
      </c>
      <c r="J18" s="1" t="s">
        <v>19</v>
      </c>
      <c r="K18" s="1" t="s">
        <v>20</v>
      </c>
      <c r="L18" s="1" t="s">
        <v>21</v>
      </c>
    </row>
    <row r="19" spans="1:13" ht="13.5">
      <c r="A19" s="1">
        <v>1</v>
      </c>
      <c r="B19" s="5" t="s">
        <v>22</v>
      </c>
      <c r="C19" s="9">
        <f aca="true" t="shared" si="2" ref="C19:M19">C5/$M$5</f>
        <v>0.012092174309833448</v>
      </c>
      <c r="D19" s="9">
        <f t="shared" si="2"/>
        <v>0.0011407711613050423</v>
      </c>
      <c r="E19" s="9">
        <f t="shared" si="2"/>
        <v>0.0034223134839151265</v>
      </c>
      <c r="F19" s="9">
        <f t="shared" si="2"/>
        <v>0.29568788501026694</v>
      </c>
      <c r="G19" s="9">
        <f t="shared" si="2"/>
        <v>0.6050650239561944</v>
      </c>
      <c r="H19" s="9">
        <f t="shared" si="2"/>
        <v>0.03924252794889345</v>
      </c>
      <c r="I19" s="9">
        <f t="shared" si="2"/>
        <v>0.04198037873602555</v>
      </c>
      <c r="J19" s="12">
        <f t="shared" si="2"/>
        <v>0</v>
      </c>
      <c r="K19" s="12">
        <f t="shared" si="2"/>
        <v>0.0004563084645220169</v>
      </c>
      <c r="L19" s="9">
        <f t="shared" si="2"/>
        <v>0.0009126169290440338</v>
      </c>
      <c r="M19" s="11">
        <f t="shared" si="2"/>
        <v>1</v>
      </c>
    </row>
    <row r="20" spans="1:13" ht="13.5">
      <c r="A20" s="1">
        <v>2</v>
      </c>
      <c r="B20" s="5" t="s">
        <v>23</v>
      </c>
      <c r="C20" s="9">
        <f aca="true" t="shared" si="3" ref="C20:M20">C6/$M$6</f>
        <v>0.0020116775428094796</v>
      </c>
      <c r="D20" s="9">
        <f t="shared" si="3"/>
        <v>0.010009322408125215</v>
      </c>
      <c r="E20" s="9">
        <f t="shared" si="3"/>
        <v>0.01673126931946421</v>
      </c>
      <c r="F20" s="9">
        <f t="shared" si="3"/>
        <v>0.2518522152985624</v>
      </c>
      <c r="G20" s="9">
        <f t="shared" si="3"/>
        <v>0.3974780432755998</v>
      </c>
      <c r="H20" s="9">
        <f t="shared" si="3"/>
        <v>0.15799028506942742</v>
      </c>
      <c r="I20" s="9">
        <f t="shared" si="3"/>
        <v>0.16279868504980127</v>
      </c>
      <c r="J20" s="12">
        <f t="shared" si="3"/>
        <v>0.00019626122368872969</v>
      </c>
      <c r="K20" s="12">
        <f t="shared" si="3"/>
        <v>0.0002453265296109121</v>
      </c>
      <c r="L20" s="9">
        <f t="shared" si="3"/>
        <v>0.000686914282910554</v>
      </c>
      <c r="M20" s="11">
        <f t="shared" si="3"/>
        <v>1</v>
      </c>
    </row>
    <row r="21" spans="1:13" ht="13.5">
      <c r="A21" s="1">
        <v>3</v>
      </c>
      <c r="B21" s="5" t="s">
        <v>24</v>
      </c>
      <c r="C21" s="9">
        <f aca="true" t="shared" si="4" ref="C21:M21">C7/$M$7</f>
        <v>0.006748709805478364</v>
      </c>
      <c r="D21" s="9">
        <f t="shared" si="4"/>
        <v>0.018658197697499008</v>
      </c>
      <c r="E21" s="9">
        <f t="shared" si="4"/>
        <v>0.028979753870583564</v>
      </c>
      <c r="F21" s="9">
        <f t="shared" si="4"/>
        <v>0.43985708614529573</v>
      </c>
      <c r="G21" s="9">
        <f t="shared" si="4"/>
        <v>0.06550218340611354</v>
      </c>
      <c r="H21" s="9">
        <f t="shared" si="4"/>
        <v>0.26597856292179434</v>
      </c>
      <c r="I21" s="9">
        <f t="shared" si="4"/>
        <v>0.17308455736403336</v>
      </c>
      <c r="J21" s="9">
        <f t="shared" si="4"/>
        <v>0</v>
      </c>
      <c r="K21" s="9">
        <f t="shared" si="4"/>
        <v>0</v>
      </c>
      <c r="L21" s="9">
        <f t="shared" si="4"/>
        <v>0.0011909487892020642</v>
      </c>
      <c r="M21" s="11">
        <f t="shared" si="4"/>
        <v>1</v>
      </c>
    </row>
    <row r="22" spans="1:13" ht="13.5">
      <c r="A22" s="1">
        <v>4</v>
      </c>
      <c r="B22" s="5" t="s">
        <v>25</v>
      </c>
      <c r="C22" s="9">
        <f aca="true" t="shared" si="5" ref="C22:M22">C8/$M$8</f>
        <v>0</v>
      </c>
      <c r="D22" s="9">
        <f t="shared" si="5"/>
        <v>0.00027041644131963225</v>
      </c>
      <c r="E22" s="9">
        <f t="shared" si="5"/>
        <v>0.0005408328826392645</v>
      </c>
      <c r="F22" s="9">
        <f t="shared" si="5"/>
        <v>0.01081665765278529</v>
      </c>
      <c r="G22" s="9">
        <f t="shared" si="5"/>
        <v>0.04002163331530557</v>
      </c>
      <c r="H22" s="9">
        <f t="shared" si="5"/>
        <v>0.011898323418063819</v>
      </c>
      <c r="I22" s="9">
        <f t="shared" si="5"/>
        <v>0.9364521362898864</v>
      </c>
      <c r="J22" s="9">
        <f t="shared" si="5"/>
        <v>0</v>
      </c>
      <c r="K22" s="9">
        <f t="shared" si="5"/>
        <v>0</v>
      </c>
      <c r="L22" s="9">
        <f t="shared" si="5"/>
        <v>0</v>
      </c>
      <c r="M22" s="11">
        <f t="shared" si="5"/>
        <v>1</v>
      </c>
    </row>
    <row r="23" spans="1:13" ht="13.5">
      <c r="A23" s="1">
        <v>5</v>
      </c>
      <c r="B23" s="5" t="s">
        <v>26</v>
      </c>
      <c r="C23" s="9">
        <f aca="true" t="shared" si="6" ref="C23:M23">C9/$M$9</f>
        <v>0.005625623809091734</v>
      </c>
      <c r="D23" s="9">
        <f t="shared" si="6"/>
        <v>0.013610380183286454</v>
      </c>
      <c r="E23" s="9">
        <f t="shared" si="6"/>
        <v>0.007077397695308955</v>
      </c>
      <c r="F23" s="9">
        <f t="shared" si="6"/>
        <v>0.3619453770075311</v>
      </c>
      <c r="G23" s="9">
        <f t="shared" si="6"/>
        <v>0.2866346066600127</v>
      </c>
      <c r="H23" s="9">
        <f t="shared" si="6"/>
        <v>0.1811087923055984</v>
      </c>
      <c r="I23" s="9">
        <f t="shared" si="6"/>
        <v>0.12612285636512113</v>
      </c>
      <c r="J23" s="9">
        <f t="shared" si="6"/>
        <v>0.017239814898829506</v>
      </c>
      <c r="K23" s="12">
        <f t="shared" si="6"/>
        <v>0.00027220760366572906</v>
      </c>
      <c r="L23" s="9">
        <f t="shared" si="6"/>
        <v>0.00036294347155430543</v>
      </c>
      <c r="M23" s="11">
        <f t="shared" si="6"/>
        <v>1</v>
      </c>
    </row>
    <row r="24" spans="1:13" ht="13.5">
      <c r="A24" s="1">
        <v>6</v>
      </c>
      <c r="B24" s="5" t="s">
        <v>21</v>
      </c>
      <c r="C24" s="9">
        <f aca="true" t="shared" si="7" ref="C24:M24">C10/$M$10</f>
        <v>0.0029910269192422734</v>
      </c>
      <c r="D24" s="9">
        <f t="shared" si="7"/>
        <v>0</v>
      </c>
      <c r="E24" s="9">
        <f t="shared" si="7"/>
        <v>0.0019940179461615153</v>
      </c>
      <c r="F24" s="9">
        <f t="shared" si="7"/>
        <v>0.058823529411764705</v>
      </c>
      <c r="G24" s="9">
        <f t="shared" si="7"/>
        <v>0.1106679960119641</v>
      </c>
      <c r="H24" s="9">
        <f t="shared" si="7"/>
        <v>0.023928215353938187</v>
      </c>
      <c r="I24" s="9">
        <f t="shared" si="7"/>
        <v>0.02193419740777667</v>
      </c>
      <c r="J24" s="9">
        <f t="shared" si="7"/>
        <v>0.0009970089730807576</v>
      </c>
      <c r="K24" s="9">
        <f t="shared" si="7"/>
        <v>0</v>
      </c>
      <c r="L24" s="9">
        <f t="shared" si="7"/>
        <v>0.7786640079760718</v>
      </c>
      <c r="M24" s="11">
        <f t="shared" si="7"/>
        <v>1</v>
      </c>
    </row>
    <row r="25" spans="1:13" ht="13.5">
      <c r="A25" s="1">
        <v>7</v>
      </c>
      <c r="B25" s="5" t="s">
        <v>27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11"/>
    </row>
    <row r="26" spans="3:13" ht="13.5">
      <c r="C26" s="9"/>
      <c r="D26" s="9"/>
      <c r="E26" s="9"/>
      <c r="F26" s="9"/>
      <c r="G26" s="9"/>
      <c r="H26" s="9"/>
      <c r="I26" s="9"/>
      <c r="J26" s="9"/>
      <c r="K26" s="9"/>
      <c r="L26" s="9"/>
      <c r="M26" s="11"/>
    </row>
    <row r="27" spans="1:13" ht="13.5">
      <c r="A27" s="6" t="s">
        <v>1</v>
      </c>
      <c r="B27" s="6"/>
      <c r="C27" s="9">
        <f aca="true" t="shared" si="8" ref="C27:M27">C12/$M$12</f>
        <v>0.004092547378211836</v>
      </c>
      <c r="D27" s="9">
        <f t="shared" si="8"/>
        <v>0.009464015812114871</v>
      </c>
      <c r="E27" s="9">
        <f t="shared" si="8"/>
        <v>0.01188233926287641</v>
      </c>
      <c r="F27" s="9">
        <f t="shared" si="8"/>
        <v>0.27031740495291245</v>
      </c>
      <c r="G27" s="9">
        <f t="shared" si="8"/>
        <v>0.3333565864434368</v>
      </c>
      <c r="H27" s="9">
        <f t="shared" si="8"/>
        <v>0.14244855249389607</v>
      </c>
      <c r="I27" s="9">
        <f t="shared" si="8"/>
        <v>0.204929659341937</v>
      </c>
      <c r="J27" s="9">
        <f t="shared" si="8"/>
        <v>0.004534356470177886</v>
      </c>
      <c r="K27" s="9">
        <f t="shared" si="8"/>
        <v>0.0002325311010347634</v>
      </c>
      <c r="L27" s="9">
        <f t="shared" si="8"/>
        <v>0.01874200674340193</v>
      </c>
      <c r="M27" s="11">
        <f t="shared" si="8"/>
        <v>1</v>
      </c>
    </row>
  </sheetData>
  <sheetProtection selectLockedCells="1" selectUnlockedCells="1"/>
  <printOptions gridLines="1"/>
  <pageMargins left="0.39375" right="0.39375" top="0.9840277777777777" bottom="0.9840277777777777" header="0.5118055555555555" footer="0.5118055555555555"/>
  <pageSetup firstPageNumber="1" useFirstPageNumber="1" horizontalDpi="300" verticalDpi="300" orientation="portrait"/>
  <headerFooter alignWithMargins="0">
    <oddHeader>&amp;C&amp;"Geneva,Regular"REPARTITION DE LA POPULATION ACTIVE PAR PROFESSION BRANCHE D'ACTIVITÉ (GxG)&amp;R&amp;"Geneva,Regular"&amp;D</oddHeader>
    <oddFooter>&amp;C&amp;"Geneva,Regular"Page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:B2"/>
    </sheetView>
  </sheetViews>
  <sheetFormatPr defaultColWidth="11.421875" defaultRowHeight="12.75"/>
  <sheetData>
    <row r="1" spans="1:2" ht="12.75">
      <c r="A1" t="s">
        <v>32</v>
      </c>
      <c r="B1" t="s">
        <v>33</v>
      </c>
    </row>
    <row r="2" ht="12.75">
      <c r="B2" t="s">
        <v>34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